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lea\Desktop\Proposed Pantry Updates\2020 Pantry Statewide\"/>
    </mc:Choice>
  </mc:AlternateContent>
  <xr:revisionPtr revIDLastSave="0" documentId="10_ncr:100000_{2A94D49F-9CE2-4462-92EC-D8A1A04BBFE2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Paving Diary" sheetId="49" r:id="rId1"/>
    <sheet name="Example" sheetId="50" r:id="rId2"/>
  </sheets>
  <definedNames>
    <definedName name="_xlnm.Print_Area" localSheetId="0">'Paving Diary'!$A$1:$I$45</definedName>
  </definedNames>
  <calcPr calcId="179017"/>
</workbook>
</file>

<file path=xl/calcChain.xml><?xml version="1.0" encoding="utf-8"?>
<calcChain xmlns="http://schemas.openxmlformats.org/spreadsheetml/2006/main">
  <c r="G25" i="50" l="1"/>
  <c r="E25" i="50"/>
  <c r="D25" i="50"/>
  <c r="H25" i="50" s="1"/>
  <c r="C25" i="50"/>
  <c r="H24" i="50"/>
  <c r="E24" i="50"/>
  <c r="G24" i="50" s="1"/>
  <c r="D24" i="50"/>
  <c r="C24" i="50"/>
  <c r="E23" i="50"/>
  <c r="G23" i="50" s="1"/>
  <c r="D23" i="50"/>
  <c r="H23" i="50" s="1"/>
  <c r="C23" i="50"/>
  <c r="E22" i="50"/>
  <c r="H26" i="50" s="1"/>
  <c r="D22" i="50"/>
  <c r="H22" i="50" s="1"/>
  <c r="C22" i="50"/>
  <c r="D35" i="50" s="1"/>
  <c r="H11" i="50"/>
  <c r="G22" i="50" l="1"/>
  <c r="E23" i="49" l="1"/>
  <c r="E24" i="49"/>
  <c r="E25" i="49"/>
  <c r="D23" i="49"/>
  <c r="D24" i="49"/>
  <c r="D25" i="49"/>
  <c r="D22" i="49"/>
  <c r="H22" i="49" s="1"/>
  <c r="C23" i="49"/>
  <c r="C24" i="49"/>
  <c r="C25" i="49"/>
  <c r="C22" i="49"/>
  <c r="H23" i="49"/>
  <c r="E22" i="49"/>
  <c r="G22" i="49" l="1"/>
  <c r="G23" i="49"/>
  <c r="H26" i="49"/>
  <c r="H25" i="49"/>
  <c r="H24" i="49"/>
  <c r="G24" i="49"/>
  <c r="G25" i="49"/>
  <c r="D35" i="49"/>
</calcChain>
</file>

<file path=xl/sharedStrings.xml><?xml version="1.0" encoding="utf-8"?>
<sst xmlns="http://schemas.openxmlformats.org/spreadsheetml/2006/main" count="107" uniqueCount="60">
  <si>
    <t>Location</t>
  </si>
  <si>
    <t>Stations</t>
  </si>
  <si>
    <t>Cummulative Stations</t>
  </si>
  <si>
    <t>Tons</t>
  </si>
  <si>
    <t>Cummulative Tons</t>
  </si>
  <si>
    <t>DATE:</t>
  </si>
  <si>
    <t>COUNTY:</t>
  </si>
  <si>
    <t>PROJECT ID:</t>
  </si>
  <si>
    <t>Location:</t>
  </si>
  <si>
    <t>Lift #</t>
  </si>
  <si>
    <t>Lift thickness:</t>
  </si>
  <si>
    <t>Design Mix ID:</t>
  </si>
  <si>
    <t>AC type:</t>
  </si>
  <si>
    <t>Total thickness:</t>
  </si>
  <si>
    <t xml:space="preserve">Other noteworthy inspection items: </t>
  </si>
  <si>
    <t>Factors affecting yield:</t>
  </si>
  <si>
    <t>Start time:</t>
  </si>
  <si>
    <t>Stop time:</t>
  </si>
  <si>
    <t>HMA Paving Diary Worksheet</t>
  </si>
  <si>
    <t>None</t>
  </si>
  <si>
    <t>inches</t>
  </si>
  <si>
    <t>1022-09-80</t>
  </si>
  <si>
    <t>Eau Claire</t>
  </si>
  <si>
    <t>4.5"</t>
  </si>
  <si>
    <t>2"</t>
  </si>
  <si>
    <t>SMA</t>
  </si>
  <si>
    <t>87-14-725-SMA-12.5(R</t>
  </si>
  <si>
    <t>PG70-28</t>
  </si>
  <si>
    <t>Time</t>
  </si>
  <si>
    <t>One tandem steel drum roller (Dresser 17128) followed by two vibratory steel drum rollers (Dynapac CC 624 HH)</t>
  </si>
  <si>
    <t>Rolling Pattern:</t>
  </si>
  <si>
    <t>Using Automatics:</t>
  </si>
  <si>
    <t>Paving width (ft):</t>
  </si>
  <si>
    <t>Tack Yield (Gal/SY):</t>
  </si>
  <si>
    <t>Paving thickness (in):</t>
  </si>
  <si>
    <t>Target Yield (tons/sta):</t>
  </si>
  <si>
    <t>Mix Type:</t>
  </si>
  <si>
    <t>RAP %</t>
  </si>
  <si>
    <t>Approx. Gal Tack Used:</t>
  </si>
  <si>
    <t>IH WB passing lane station 646+00 to station 603+91
IH EB passing lane station 604+00 to station 725+00</t>
  </si>
  <si>
    <t>Paver start at 8:00 AM</t>
  </si>
  <si>
    <t>Paver off at 6:30 PM</t>
  </si>
  <si>
    <t>Rollers off at 7:15 PM</t>
  </si>
  <si>
    <t>Cummulative Yield (Tons / Sta)</t>
  </si>
  <si>
    <t>Underlying Surface:</t>
  </si>
  <si>
    <t>Temperature Behind Paver</t>
  </si>
  <si>
    <t>Temperature at Truck Bed</t>
  </si>
  <si>
    <t>EB</t>
  </si>
  <si>
    <t>Tack Coat Yield</t>
  </si>
  <si>
    <t>NA</t>
  </si>
  <si>
    <t>E-10 Lower Layer</t>
  </si>
  <si>
    <t>Inspection Observations</t>
  </si>
  <si>
    <t>General Information</t>
  </si>
  <si>
    <t>ROADWAY:</t>
  </si>
  <si>
    <t>IH 94</t>
  </si>
  <si>
    <t>DESCRIPTION:</t>
  </si>
  <si>
    <t>Eau Claire to Osseo - USH 53 to Mallard Road</t>
  </si>
  <si>
    <t>HMA Yield</t>
  </si>
  <si>
    <t>HMA Temperatures</t>
  </si>
  <si>
    <t>Yield (Tons / 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</si>
</sst>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\+00"/>
    <numFmt numFmtId="167" formatCode="0\°\ \F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0" borderId="0" xfId="0" applyNumberFormat="1" applyBorder="1"/>
    <xf numFmtId="0" fontId="0" fillId="0" borderId="0" xfId="0" applyBorder="1"/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18" fontId="5" fillId="0" borderId="0" xfId="0" applyNumberFormat="1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right"/>
    </xf>
    <xf numFmtId="166" fontId="5" fillId="0" borderId="3" xfId="0" applyNumberFormat="1" applyFont="1" applyBorder="1"/>
    <xf numFmtId="165" fontId="5" fillId="0" borderId="1" xfId="0" applyNumberFormat="1" applyFont="1" applyBorder="1"/>
    <xf numFmtId="166" fontId="5" fillId="0" borderId="1" xfId="0" applyNumberFormat="1" applyFont="1" applyBorder="1"/>
    <xf numFmtId="2" fontId="5" fillId="0" borderId="0" xfId="0" applyNumberFormat="1" applyFont="1" applyBorder="1"/>
    <xf numFmtId="2" fontId="5" fillId="0" borderId="2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2" fontId="5" fillId="0" borderId="1" xfId="0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 inden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8" fontId="5" fillId="0" borderId="4" xfId="0" applyNumberFormat="1" applyFont="1" applyBorder="1" applyAlignment="1">
      <alignment horizontal="right" vertical="center" wrapText="1"/>
    </xf>
    <xf numFmtId="18" fontId="5" fillId="0" borderId="5" xfId="0" applyNumberFormat="1" applyFont="1" applyBorder="1" applyAlignment="1">
      <alignment horizontal="right" vertical="center" wrapText="1"/>
    </xf>
    <xf numFmtId="18" fontId="5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workbookViewId="0">
      <selection activeCell="D49" sqref="D49"/>
    </sheetView>
  </sheetViews>
  <sheetFormatPr defaultRowHeight="15" x14ac:dyDescent="0.25"/>
  <cols>
    <col min="1" max="1" width="3.5703125" customWidth="1"/>
    <col min="2" max="2" width="10.7109375" customWidth="1"/>
    <col min="3" max="3" width="8.7109375" customWidth="1"/>
    <col min="4" max="4" width="12.5703125" customWidth="1"/>
    <col min="6" max="6" width="12.85546875" customWidth="1"/>
    <col min="7" max="7" width="12.5703125" customWidth="1"/>
    <col min="8" max="8" width="19.85546875" customWidth="1"/>
    <col min="9" max="9" width="7.7109375" customWidth="1"/>
  </cols>
  <sheetData>
    <row r="1" spans="1:8" ht="23.25" x14ac:dyDescent="0.35">
      <c r="A1" s="20" t="s">
        <v>18</v>
      </c>
      <c r="B1" s="19"/>
    </row>
    <row r="3" spans="1:8" x14ac:dyDescent="0.25">
      <c r="B3" s="21" t="s">
        <v>5</v>
      </c>
      <c r="C3" s="61"/>
      <c r="D3" s="61"/>
      <c r="F3" s="7"/>
      <c r="G3" s="15"/>
      <c r="H3" s="15"/>
    </row>
    <row r="4" spans="1:8" ht="30" customHeight="1" x14ac:dyDescent="0.25">
      <c r="B4" s="22" t="s">
        <v>7</v>
      </c>
      <c r="C4" s="62"/>
      <c r="D4" s="62"/>
      <c r="E4" s="4"/>
      <c r="F4" s="22" t="s">
        <v>55</v>
      </c>
      <c r="G4" s="63"/>
      <c r="H4" s="63"/>
    </row>
    <row r="5" spans="1:8" x14ac:dyDescent="0.25">
      <c r="B5" s="21" t="s">
        <v>53</v>
      </c>
      <c r="C5" s="64"/>
      <c r="D5" s="64"/>
      <c r="F5" s="24" t="s">
        <v>6</v>
      </c>
      <c r="G5" s="57"/>
      <c r="H5" s="57"/>
    </row>
    <row r="6" spans="1:8" x14ac:dyDescent="0.25">
      <c r="F6" s="5"/>
      <c r="G6" s="3"/>
    </row>
    <row r="7" spans="1:8" x14ac:dyDescent="0.25">
      <c r="A7" s="11" t="s">
        <v>52</v>
      </c>
      <c r="F7" s="6"/>
      <c r="G7" s="3"/>
    </row>
    <row r="8" spans="1:8" x14ac:dyDescent="0.25">
      <c r="A8" s="50" t="s">
        <v>8</v>
      </c>
      <c r="B8" s="50"/>
      <c r="C8" s="51"/>
      <c r="D8" s="51"/>
      <c r="E8" s="51"/>
      <c r="F8" s="51"/>
      <c r="G8" s="51"/>
      <c r="H8" s="51"/>
    </row>
    <row r="9" spans="1:8" ht="15" customHeight="1" x14ac:dyDescent="0.25">
      <c r="A9" s="50"/>
      <c r="B9" s="50"/>
      <c r="C9" s="51"/>
      <c r="D9" s="51"/>
      <c r="E9" s="51"/>
      <c r="F9" s="51"/>
      <c r="G9" s="51"/>
      <c r="H9" s="51"/>
    </row>
    <row r="10" spans="1:8" ht="6.75" customHeight="1" x14ac:dyDescent="0.25">
      <c r="A10" s="23"/>
      <c r="B10" s="23"/>
      <c r="C10" s="28"/>
      <c r="D10" s="28"/>
      <c r="E10" s="28"/>
      <c r="F10" s="28"/>
      <c r="G10" s="28"/>
      <c r="H10" s="28"/>
    </row>
    <row r="11" spans="1:8" x14ac:dyDescent="0.25">
      <c r="A11" s="58" t="s">
        <v>9</v>
      </c>
      <c r="B11" s="58"/>
      <c r="C11" s="26"/>
      <c r="D11" s="29"/>
      <c r="E11" s="30"/>
      <c r="F11" s="58" t="s">
        <v>35</v>
      </c>
      <c r="G11" s="58"/>
      <c r="H11" s="25"/>
    </row>
    <row r="12" spans="1:8" x14ac:dyDescent="0.25">
      <c r="A12" s="58" t="s">
        <v>10</v>
      </c>
      <c r="B12" s="58"/>
      <c r="C12" s="26"/>
      <c r="D12" s="29"/>
      <c r="E12" s="30"/>
      <c r="F12" s="58" t="s">
        <v>34</v>
      </c>
      <c r="G12" s="58"/>
      <c r="H12" s="26"/>
    </row>
    <row r="13" spans="1:8" ht="15" customHeight="1" x14ac:dyDescent="0.25">
      <c r="A13" s="58" t="s">
        <v>13</v>
      </c>
      <c r="B13" s="58"/>
      <c r="C13" s="26"/>
      <c r="D13" s="29"/>
      <c r="E13" s="29"/>
      <c r="F13" s="24"/>
      <c r="G13" s="24" t="s">
        <v>32</v>
      </c>
      <c r="H13" s="26"/>
    </row>
    <row r="14" spans="1:8" ht="15" customHeight="1" x14ac:dyDescent="0.25">
      <c r="A14" s="58" t="s">
        <v>16</v>
      </c>
      <c r="B14" s="58"/>
      <c r="C14" s="74"/>
      <c r="D14" s="74"/>
      <c r="E14" s="29"/>
      <c r="F14" s="24"/>
      <c r="G14" s="24" t="s">
        <v>11</v>
      </c>
      <c r="H14" s="27"/>
    </row>
    <row r="15" spans="1:8" ht="15" customHeight="1" x14ac:dyDescent="0.25">
      <c r="A15" s="58" t="s">
        <v>17</v>
      </c>
      <c r="B15" s="58"/>
      <c r="C15" s="34"/>
      <c r="D15" s="29"/>
      <c r="E15" s="29"/>
      <c r="F15" s="24"/>
      <c r="G15" s="24" t="s">
        <v>36</v>
      </c>
      <c r="H15" s="26"/>
    </row>
    <row r="16" spans="1:8" x14ac:dyDescent="0.25">
      <c r="A16" s="29"/>
      <c r="B16" s="33"/>
      <c r="C16" s="32"/>
      <c r="D16" s="29"/>
      <c r="E16" s="29"/>
      <c r="F16" s="24"/>
      <c r="G16" s="24" t="s">
        <v>12</v>
      </c>
      <c r="H16" s="26"/>
    </row>
    <row r="17" spans="1:9" x14ac:dyDescent="0.25">
      <c r="A17" s="29"/>
      <c r="B17" s="33"/>
      <c r="C17" s="34"/>
      <c r="D17" s="29"/>
      <c r="E17" s="29"/>
      <c r="F17" s="24"/>
      <c r="G17" s="24" t="s">
        <v>37</v>
      </c>
      <c r="H17" s="26"/>
    </row>
    <row r="18" spans="1:9" x14ac:dyDescent="0.25">
      <c r="B18" s="7"/>
      <c r="C18" s="6"/>
      <c r="F18" s="7"/>
      <c r="G18" s="7"/>
      <c r="H18" s="8"/>
    </row>
    <row r="19" spans="1:9" x14ac:dyDescent="0.25">
      <c r="A19" s="11" t="s">
        <v>57</v>
      </c>
    </row>
    <row r="20" spans="1:9" ht="26.25" x14ac:dyDescent="0.25">
      <c r="A20" s="65" t="s">
        <v>0</v>
      </c>
      <c r="B20" s="66"/>
      <c r="C20" s="35" t="s">
        <v>1</v>
      </c>
      <c r="D20" s="35" t="s">
        <v>2</v>
      </c>
      <c r="E20" s="35" t="s">
        <v>3</v>
      </c>
      <c r="F20" s="35" t="s">
        <v>4</v>
      </c>
      <c r="G20" s="35" t="s">
        <v>59</v>
      </c>
      <c r="H20" s="35" t="s">
        <v>43</v>
      </c>
      <c r="I20" s="36"/>
    </row>
    <row r="21" spans="1:9" x14ac:dyDescent="0.25">
      <c r="A21" s="37"/>
      <c r="B21" s="38"/>
      <c r="C21" s="39">
        <v>0</v>
      </c>
      <c r="D21" s="39">
        <v>0</v>
      </c>
      <c r="E21" s="39">
        <v>0</v>
      </c>
      <c r="F21" s="39"/>
      <c r="G21" s="39">
        <v>0</v>
      </c>
      <c r="H21" s="39">
        <v>0</v>
      </c>
      <c r="I21" s="36"/>
    </row>
    <row r="22" spans="1:9" x14ac:dyDescent="0.25">
      <c r="A22" s="37"/>
      <c r="B22" s="40"/>
      <c r="C22" s="39">
        <f>ABS(B21-B22)/100</f>
        <v>0</v>
      </c>
      <c r="D22" s="39">
        <f>ABS($B$21-B22)/100</f>
        <v>0</v>
      </c>
      <c r="E22" s="45">
        <f>F22-F21</f>
        <v>0</v>
      </c>
      <c r="F22" s="45"/>
      <c r="G22" s="39" t="e">
        <f>+E22/C22</f>
        <v>#DIV/0!</v>
      </c>
      <c r="H22" s="39" t="e">
        <f t="shared" ref="G22:H25" si="0">+F22/D22</f>
        <v>#DIV/0!</v>
      </c>
      <c r="I22" s="36"/>
    </row>
    <row r="23" spans="1:9" x14ac:dyDescent="0.25">
      <c r="A23" s="37"/>
      <c r="B23" s="40"/>
      <c r="C23" s="39">
        <f t="shared" ref="C23:C25" si="1">ABS(B22-B23)/100</f>
        <v>0</v>
      </c>
      <c r="D23" s="39">
        <f t="shared" ref="D23:D25" si="2">ABS($B$21-B23)/100</f>
        <v>0</v>
      </c>
      <c r="E23" s="45">
        <f t="shared" ref="E23:E25" si="3">F23-F22</f>
        <v>0</v>
      </c>
      <c r="F23" s="45"/>
      <c r="G23" s="39" t="e">
        <f t="shared" si="0"/>
        <v>#DIV/0!</v>
      </c>
      <c r="H23" s="39" t="e">
        <f t="shared" si="0"/>
        <v>#DIV/0!</v>
      </c>
      <c r="I23" s="36"/>
    </row>
    <row r="24" spans="1:9" x14ac:dyDescent="0.25">
      <c r="A24" s="37"/>
      <c r="B24" s="40"/>
      <c r="C24" s="39">
        <f t="shared" si="1"/>
        <v>0</v>
      </c>
      <c r="D24" s="39">
        <f t="shared" si="2"/>
        <v>0</v>
      </c>
      <c r="E24" s="45">
        <f t="shared" si="3"/>
        <v>0</v>
      </c>
      <c r="F24" s="45"/>
      <c r="G24" s="39" t="e">
        <f t="shared" si="0"/>
        <v>#DIV/0!</v>
      </c>
      <c r="H24" s="39" t="e">
        <f t="shared" si="0"/>
        <v>#DIV/0!</v>
      </c>
      <c r="I24" s="36"/>
    </row>
    <row r="25" spans="1:9" ht="15.75" thickBot="1" x14ac:dyDescent="0.3">
      <c r="A25" s="37"/>
      <c r="B25" s="40"/>
      <c r="C25" s="39">
        <f t="shared" si="1"/>
        <v>0</v>
      </c>
      <c r="D25" s="39">
        <f t="shared" si="2"/>
        <v>0</v>
      </c>
      <c r="E25" s="45">
        <f t="shared" si="3"/>
        <v>0</v>
      </c>
      <c r="F25" s="45"/>
      <c r="G25" s="39" t="e">
        <f t="shared" si="0"/>
        <v>#DIV/0!</v>
      </c>
      <c r="H25" s="39" t="e">
        <f t="shared" si="0"/>
        <v>#DIV/0!</v>
      </c>
      <c r="I25" s="36"/>
    </row>
    <row r="26" spans="1:9" ht="15.75" thickBot="1" x14ac:dyDescent="0.3">
      <c r="A26" s="36"/>
      <c r="B26" s="41"/>
      <c r="C26" s="29"/>
      <c r="D26" s="29"/>
      <c r="E26" s="29"/>
      <c r="F26" s="29"/>
      <c r="G26" s="41"/>
      <c r="H26" s="42" t="e">
        <f>((SUM(E21:E25)*2000)/(((SUM(C21:C25))*100*H13)/9*112))</f>
        <v>#DIV/0!</v>
      </c>
      <c r="I26" s="36" t="s">
        <v>20</v>
      </c>
    </row>
    <row r="27" spans="1:9" x14ac:dyDescent="0.25">
      <c r="B27" s="1"/>
      <c r="C27" s="2"/>
      <c r="D27" s="2"/>
      <c r="E27" s="2"/>
      <c r="F27" s="2"/>
      <c r="G27" s="1"/>
      <c r="H27" s="1"/>
    </row>
    <row r="28" spans="1:9" x14ac:dyDescent="0.25">
      <c r="A28" s="12" t="s">
        <v>58</v>
      </c>
      <c r="B28" s="1"/>
      <c r="C28" s="2"/>
      <c r="D28" s="2"/>
      <c r="E28" s="2"/>
      <c r="F28" s="2"/>
      <c r="G28" s="1"/>
      <c r="H28" s="1"/>
    </row>
    <row r="29" spans="1:9" ht="31.5" customHeight="1" x14ac:dyDescent="0.25">
      <c r="A29" s="67" t="s">
        <v>28</v>
      </c>
      <c r="B29" s="68"/>
      <c r="C29" s="59" t="s">
        <v>45</v>
      </c>
      <c r="D29" s="59"/>
      <c r="E29" s="60" t="s">
        <v>46</v>
      </c>
      <c r="F29" s="60"/>
      <c r="G29" s="60"/>
      <c r="H29" s="4"/>
      <c r="I29" s="4"/>
    </row>
    <row r="30" spans="1:9" ht="15" customHeight="1" x14ac:dyDescent="0.25">
      <c r="A30" s="72"/>
      <c r="B30" s="73"/>
      <c r="C30" s="52"/>
      <c r="D30" s="52"/>
      <c r="E30" s="53"/>
      <c r="F30" s="53"/>
      <c r="G30" s="53"/>
      <c r="H30" s="4"/>
      <c r="I30" s="4"/>
    </row>
    <row r="31" spans="1:9" ht="15" customHeight="1" x14ac:dyDescent="0.25">
      <c r="A31" s="72"/>
      <c r="B31" s="73"/>
      <c r="C31" s="52"/>
      <c r="D31" s="52"/>
      <c r="E31" s="53"/>
      <c r="F31" s="53"/>
      <c r="G31" s="53"/>
      <c r="H31" s="4"/>
      <c r="I31" s="4"/>
    </row>
    <row r="33" spans="1:9" x14ac:dyDescent="0.25">
      <c r="A33" s="11" t="s">
        <v>48</v>
      </c>
    </row>
    <row r="34" spans="1:9" x14ac:dyDescent="0.25">
      <c r="A34" s="69" t="s">
        <v>38</v>
      </c>
      <c r="B34" s="70"/>
      <c r="C34" s="71"/>
      <c r="D34" s="43"/>
    </row>
    <row r="35" spans="1:9" x14ac:dyDescent="0.25">
      <c r="A35" s="69" t="s">
        <v>33</v>
      </c>
      <c r="B35" s="70"/>
      <c r="C35" s="71"/>
      <c r="D35" s="44" t="e">
        <f>D34/((SUM(C21:C25)*100*H13)/9)</f>
        <v>#DIV/0!</v>
      </c>
    </row>
    <row r="36" spans="1:9" x14ac:dyDescent="0.25">
      <c r="A36" s="9"/>
      <c r="B36" s="9"/>
      <c r="C36" s="9"/>
      <c r="D36" s="10"/>
    </row>
    <row r="37" spans="1:9" x14ac:dyDescent="0.25">
      <c r="A37" s="14" t="s">
        <v>51</v>
      </c>
      <c r="B37" s="9"/>
      <c r="C37" s="9"/>
      <c r="D37" s="10"/>
    </row>
    <row r="38" spans="1:9" ht="47.25" customHeight="1" x14ac:dyDescent="0.25">
      <c r="A38" s="54" t="s">
        <v>30</v>
      </c>
      <c r="B38" s="54"/>
      <c r="C38" s="54"/>
      <c r="D38" s="51"/>
      <c r="E38" s="51"/>
      <c r="F38" s="51"/>
      <c r="G38" s="51"/>
      <c r="H38" s="51"/>
      <c r="I38" s="16"/>
    </row>
    <row r="39" spans="1:9" ht="15" customHeight="1" x14ac:dyDescent="0.25">
      <c r="A39" s="56" t="s">
        <v>31</v>
      </c>
      <c r="B39" s="56"/>
      <c r="C39" s="56"/>
      <c r="D39" s="57"/>
      <c r="E39" s="57"/>
      <c r="F39" s="57"/>
      <c r="G39" s="57"/>
      <c r="H39" s="57"/>
      <c r="I39" s="17"/>
    </row>
    <row r="40" spans="1:9" ht="15" customHeight="1" x14ac:dyDescent="0.25">
      <c r="A40" s="56" t="s">
        <v>44</v>
      </c>
      <c r="B40" s="56"/>
      <c r="C40" s="56"/>
      <c r="D40" s="57"/>
      <c r="E40" s="57"/>
      <c r="F40" s="57"/>
      <c r="G40" s="57"/>
      <c r="H40" s="57"/>
      <c r="I40" s="17"/>
    </row>
    <row r="41" spans="1:9" ht="51" customHeight="1" x14ac:dyDescent="0.25">
      <c r="A41" s="50" t="s">
        <v>15</v>
      </c>
      <c r="B41" s="50"/>
      <c r="C41" s="50"/>
      <c r="D41" s="51"/>
      <c r="E41" s="51"/>
      <c r="F41" s="51"/>
      <c r="G41" s="51"/>
      <c r="H41" s="51"/>
      <c r="I41" s="16"/>
    </row>
    <row r="42" spans="1:9" ht="51" customHeight="1" x14ac:dyDescent="0.25">
      <c r="A42" s="54" t="s">
        <v>14</v>
      </c>
      <c r="B42" s="54"/>
      <c r="C42" s="54"/>
      <c r="D42" s="55"/>
      <c r="E42" s="55"/>
      <c r="F42" s="55"/>
      <c r="G42" s="55"/>
      <c r="H42" s="55"/>
      <c r="I42" s="18"/>
    </row>
    <row r="43" spans="1:9" x14ac:dyDescent="0.25">
      <c r="B43" s="13"/>
      <c r="C43" s="13"/>
      <c r="D43" s="4"/>
      <c r="E43" s="4"/>
      <c r="F43" s="4"/>
      <c r="G43" s="4"/>
      <c r="H43" s="4"/>
      <c r="I43" s="4"/>
    </row>
    <row r="44" spans="1:9" x14ac:dyDescent="0.25">
      <c r="B44" s="13"/>
      <c r="C44" s="13"/>
      <c r="D44" s="4"/>
      <c r="E44" s="4"/>
      <c r="F44" s="4"/>
      <c r="G44" s="4"/>
      <c r="H44" s="4"/>
      <c r="I44" s="4"/>
    </row>
    <row r="45" spans="1:9" ht="10.5" customHeight="1" x14ac:dyDescent="0.25">
      <c r="B45" s="13"/>
      <c r="C45" s="13"/>
      <c r="D45" s="4"/>
      <c r="E45" s="4"/>
      <c r="F45" s="4"/>
      <c r="G45" s="4"/>
      <c r="H45" s="4"/>
      <c r="I45" s="4"/>
    </row>
  </sheetData>
  <mergeCells count="37">
    <mergeCell ref="A8:B9"/>
    <mergeCell ref="A15:B15"/>
    <mergeCell ref="A14:B14"/>
    <mergeCell ref="A13:B13"/>
    <mergeCell ref="A12:B12"/>
    <mergeCell ref="A11:B11"/>
    <mergeCell ref="A20:B20"/>
    <mergeCell ref="A29:B29"/>
    <mergeCell ref="A35:C35"/>
    <mergeCell ref="A34:C34"/>
    <mergeCell ref="A31:B31"/>
    <mergeCell ref="A30:B30"/>
    <mergeCell ref="C3:D3"/>
    <mergeCell ref="C4:D4"/>
    <mergeCell ref="G4:H4"/>
    <mergeCell ref="C5:D5"/>
    <mergeCell ref="C8:H9"/>
    <mergeCell ref="G5:H5"/>
    <mergeCell ref="F11:G11"/>
    <mergeCell ref="F12:G12"/>
    <mergeCell ref="C29:D29"/>
    <mergeCell ref="E29:G29"/>
    <mergeCell ref="C30:D30"/>
    <mergeCell ref="E30:G30"/>
    <mergeCell ref="C14:D14"/>
    <mergeCell ref="A41:C41"/>
    <mergeCell ref="D41:H41"/>
    <mergeCell ref="C31:D31"/>
    <mergeCell ref="E31:G31"/>
    <mergeCell ref="A42:C42"/>
    <mergeCell ref="D42:H42"/>
    <mergeCell ref="A38:C38"/>
    <mergeCell ref="A40:C40"/>
    <mergeCell ref="A39:C39"/>
    <mergeCell ref="D38:H38"/>
    <mergeCell ref="D39:H39"/>
    <mergeCell ref="D40:H40"/>
  </mergeCells>
  <pageMargins left="0.7" right="0.7" top="0.75" bottom="0.75" header="0.3" footer="0.3"/>
  <pageSetup scale="8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8427-589B-4444-BBF4-1757517ABE9B}">
  <sheetPr codeName="Sheet2"/>
  <dimension ref="A1:I45"/>
  <sheetViews>
    <sheetView workbookViewId="0">
      <selection activeCell="E5" sqref="E5"/>
    </sheetView>
  </sheetViews>
  <sheetFormatPr defaultRowHeight="15" x14ac:dyDescent="0.25"/>
  <cols>
    <col min="1" max="1" width="3.5703125" customWidth="1"/>
    <col min="2" max="2" width="10.7109375" customWidth="1"/>
    <col min="3" max="3" width="8.7109375" customWidth="1"/>
    <col min="4" max="4" width="12.5703125" customWidth="1"/>
    <col min="6" max="6" width="12.85546875" customWidth="1"/>
    <col min="7" max="7" width="12.5703125" customWidth="1"/>
    <col min="8" max="8" width="19.85546875" customWidth="1"/>
    <col min="9" max="9" width="7.7109375" customWidth="1"/>
  </cols>
  <sheetData>
    <row r="1" spans="1:8" ht="23.25" x14ac:dyDescent="0.35">
      <c r="A1" s="20" t="s">
        <v>18</v>
      </c>
      <c r="B1" s="19"/>
    </row>
    <row r="3" spans="1:8" x14ac:dyDescent="0.25">
      <c r="B3" s="21" t="s">
        <v>5</v>
      </c>
      <c r="C3" s="61">
        <v>41900</v>
      </c>
      <c r="D3" s="61"/>
      <c r="F3" s="7"/>
      <c r="G3" s="15"/>
      <c r="H3" s="15"/>
    </row>
    <row r="4" spans="1:8" ht="30" customHeight="1" x14ac:dyDescent="0.25">
      <c r="B4" s="22" t="s">
        <v>7</v>
      </c>
      <c r="C4" s="62" t="s">
        <v>21</v>
      </c>
      <c r="D4" s="62"/>
      <c r="E4" s="4"/>
      <c r="F4" s="22" t="s">
        <v>55</v>
      </c>
      <c r="G4" s="63" t="s">
        <v>56</v>
      </c>
      <c r="H4" s="63"/>
    </row>
    <row r="5" spans="1:8" x14ac:dyDescent="0.25">
      <c r="B5" s="21" t="s">
        <v>53</v>
      </c>
      <c r="C5" s="64" t="s">
        <v>54</v>
      </c>
      <c r="D5" s="64"/>
      <c r="F5" s="47" t="s">
        <v>6</v>
      </c>
      <c r="G5" s="57" t="s">
        <v>22</v>
      </c>
      <c r="H5" s="57"/>
    </row>
    <row r="6" spans="1:8" x14ac:dyDescent="0.25">
      <c r="F6" s="6"/>
      <c r="G6" s="3"/>
    </row>
    <row r="7" spans="1:8" x14ac:dyDescent="0.25">
      <c r="A7" s="11" t="s">
        <v>52</v>
      </c>
      <c r="F7" s="6"/>
      <c r="G7" s="3"/>
    </row>
    <row r="8" spans="1:8" x14ac:dyDescent="0.25">
      <c r="A8" s="50" t="s">
        <v>8</v>
      </c>
      <c r="B8" s="50"/>
      <c r="C8" s="51" t="s">
        <v>39</v>
      </c>
      <c r="D8" s="51"/>
      <c r="E8" s="51"/>
      <c r="F8" s="51"/>
      <c r="G8" s="51"/>
      <c r="H8" s="51"/>
    </row>
    <row r="9" spans="1:8" ht="15" customHeight="1" x14ac:dyDescent="0.25">
      <c r="A9" s="50"/>
      <c r="B9" s="50"/>
      <c r="C9" s="51"/>
      <c r="D9" s="51"/>
      <c r="E9" s="51"/>
      <c r="F9" s="51"/>
      <c r="G9" s="51"/>
      <c r="H9" s="51"/>
    </row>
    <row r="10" spans="1:8" ht="6.75" customHeight="1" x14ac:dyDescent="0.25">
      <c r="A10" s="46"/>
      <c r="B10" s="46"/>
      <c r="C10" s="48"/>
      <c r="D10" s="48"/>
      <c r="E10" s="48"/>
      <c r="F10" s="48"/>
      <c r="G10" s="48"/>
      <c r="H10" s="48"/>
    </row>
    <row r="11" spans="1:8" x14ac:dyDescent="0.25">
      <c r="A11" s="58" t="s">
        <v>9</v>
      </c>
      <c r="B11" s="58"/>
      <c r="C11" s="26">
        <v>2</v>
      </c>
      <c r="D11" s="29"/>
      <c r="E11" s="30"/>
      <c r="F11" s="58" t="s">
        <v>35</v>
      </c>
      <c r="G11" s="58"/>
      <c r="H11" s="25">
        <f>((($H$13*100)/9)*H12*112)/2000</f>
        <v>16.177777777777781</v>
      </c>
    </row>
    <row r="12" spans="1:8" x14ac:dyDescent="0.25">
      <c r="A12" s="58" t="s">
        <v>10</v>
      </c>
      <c r="B12" s="58"/>
      <c r="C12" s="26" t="s">
        <v>24</v>
      </c>
      <c r="D12" s="29"/>
      <c r="E12" s="30"/>
      <c r="F12" s="58" t="s">
        <v>34</v>
      </c>
      <c r="G12" s="58"/>
      <c r="H12" s="26">
        <v>2</v>
      </c>
    </row>
    <row r="13" spans="1:8" ht="15" customHeight="1" x14ac:dyDescent="0.25">
      <c r="A13" s="58" t="s">
        <v>13</v>
      </c>
      <c r="B13" s="58"/>
      <c r="C13" s="26" t="s">
        <v>23</v>
      </c>
      <c r="D13" s="29"/>
      <c r="E13" s="29"/>
      <c r="F13" s="47"/>
      <c r="G13" s="47" t="s">
        <v>32</v>
      </c>
      <c r="H13" s="26">
        <v>13</v>
      </c>
    </row>
    <row r="14" spans="1:8" ht="15" customHeight="1" x14ac:dyDescent="0.25">
      <c r="A14" s="58" t="s">
        <v>16</v>
      </c>
      <c r="B14" s="58"/>
      <c r="C14" s="31" t="s">
        <v>40</v>
      </c>
      <c r="D14" s="29"/>
      <c r="E14" s="29"/>
      <c r="F14" s="47"/>
      <c r="G14" s="47" t="s">
        <v>11</v>
      </c>
      <c r="H14" s="27" t="s">
        <v>26</v>
      </c>
    </row>
    <row r="15" spans="1:8" ht="15" customHeight="1" x14ac:dyDescent="0.25">
      <c r="A15" s="58" t="s">
        <v>17</v>
      </c>
      <c r="B15" s="58"/>
      <c r="C15" s="49" t="s">
        <v>41</v>
      </c>
      <c r="D15" s="29"/>
      <c r="E15" s="29"/>
      <c r="F15" s="47"/>
      <c r="G15" s="47" t="s">
        <v>36</v>
      </c>
      <c r="H15" s="26" t="s">
        <v>25</v>
      </c>
    </row>
    <row r="16" spans="1:8" x14ac:dyDescent="0.25">
      <c r="A16" s="29"/>
      <c r="B16" s="33"/>
      <c r="C16" s="49" t="s">
        <v>42</v>
      </c>
      <c r="D16" s="29"/>
      <c r="E16" s="29"/>
      <c r="F16" s="47"/>
      <c r="G16" s="47" t="s">
        <v>12</v>
      </c>
      <c r="H16" s="26" t="s">
        <v>27</v>
      </c>
    </row>
    <row r="17" spans="1:9" x14ac:dyDescent="0.25">
      <c r="A17" s="29"/>
      <c r="B17" s="33"/>
      <c r="C17" s="34"/>
      <c r="D17" s="29"/>
      <c r="E17" s="29"/>
      <c r="F17" s="47"/>
      <c r="G17" s="47" t="s">
        <v>37</v>
      </c>
      <c r="H17" s="26">
        <v>0</v>
      </c>
    </row>
    <row r="18" spans="1:9" x14ac:dyDescent="0.25">
      <c r="B18" s="7"/>
      <c r="C18" s="6"/>
      <c r="F18" s="7"/>
      <c r="G18" s="7"/>
      <c r="H18" s="8"/>
    </row>
    <row r="19" spans="1:9" x14ac:dyDescent="0.25">
      <c r="A19" s="11" t="s">
        <v>57</v>
      </c>
    </row>
    <row r="20" spans="1:9" ht="26.25" x14ac:dyDescent="0.25">
      <c r="A20" s="65" t="s">
        <v>0</v>
      </c>
      <c r="B20" s="66"/>
      <c r="C20" s="35" t="s">
        <v>1</v>
      </c>
      <c r="D20" s="35" t="s">
        <v>2</v>
      </c>
      <c r="E20" s="35" t="s">
        <v>3</v>
      </c>
      <c r="F20" s="35" t="s">
        <v>4</v>
      </c>
      <c r="G20" s="35" t="s">
        <v>59</v>
      </c>
      <c r="H20" s="35" t="s">
        <v>43</v>
      </c>
      <c r="I20" s="36"/>
    </row>
    <row r="21" spans="1:9" x14ac:dyDescent="0.25">
      <c r="A21" s="37" t="s">
        <v>47</v>
      </c>
      <c r="B21" s="38">
        <v>64600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6"/>
    </row>
    <row r="22" spans="1:9" x14ac:dyDescent="0.25">
      <c r="A22" s="37" t="s">
        <v>47</v>
      </c>
      <c r="B22" s="40">
        <v>60391</v>
      </c>
      <c r="C22" s="39">
        <f>ABS(B21-B22)/100</f>
        <v>42.09</v>
      </c>
      <c r="D22" s="39">
        <f>ABS($B$21-B22)/100</f>
        <v>42.09</v>
      </c>
      <c r="E22" s="45">
        <f>F22-F21</f>
        <v>861.38</v>
      </c>
      <c r="F22" s="45">
        <v>861.38</v>
      </c>
      <c r="G22" s="39">
        <f>+E22/C22</f>
        <v>20.46519363269185</v>
      </c>
      <c r="H22" s="39">
        <f t="shared" ref="G22:H25" si="0">+F22/D22</f>
        <v>20.46519363269185</v>
      </c>
      <c r="I22" s="36"/>
    </row>
    <row r="23" spans="1:9" x14ac:dyDescent="0.25">
      <c r="A23" s="37" t="s">
        <v>47</v>
      </c>
      <c r="B23" s="40">
        <v>42500</v>
      </c>
      <c r="C23" s="39">
        <f t="shared" ref="C23:C25" si="1">ABS(B22-B23)/100</f>
        <v>178.91</v>
      </c>
      <c r="D23" s="39">
        <f t="shared" ref="D23:D25" si="2">ABS($B$21-B23)/100</f>
        <v>221</v>
      </c>
      <c r="E23" s="45">
        <f t="shared" ref="E23:E25" si="3">F23-F22</f>
        <v>3538.62</v>
      </c>
      <c r="F23" s="45">
        <v>4400</v>
      </c>
      <c r="G23" s="39">
        <f t="shared" si="0"/>
        <v>19.778771449332066</v>
      </c>
      <c r="H23" s="39">
        <f t="shared" si="0"/>
        <v>19.909502262443439</v>
      </c>
      <c r="I23" s="36"/>
    </row>
    <row r="24" spans="1:9" x14ac:dyDescent="0.25">
      <c r="A24" s="37" t="s">
        <v>47</v>
      </c>
      <c r="B24" s="40">
        <v>30000</v>
      </c>
      <c r="C24" s="39">
        <f t="shared" si="1"/>
        <v>125</v>
      </c>
      <c r="D24" s="39">
        <f t="shared" si="2"/>
        <v>346</v>
      </c>
      <c r="E24" s="45">
        <f t="shared" si="3"/>
        <v>2000</v>
      </c>
      <c r="F24" s="45">
        <v>6400</v>
      </c>
      <c r="G24" s="39">
        <f t="shared" si="0"/>
        <v>16</v>
      </c>
      <c r="H24" s="39">
        <f t="shared" si="0"/>
        <v>18.497109826589597</v>
      </c>
      <c r="I24" s="36"/>
    </row>
    <row r="25" spans="1:9" ht="15.75" thickBot="1" x14ac:dyDescent="0.3">
      <c r="A25" s="37" t="s">
        <v>47</v>
      </c>
      <c r="B25" s="40">
        <v>22000</v>
      </c>
      <c r="C25" s="39">
        <f t="shared" si="1"/>
        <v>80</v>
      </c>
      <c r="D25" s="39">
        <f t="shared" si="2"/>
        <v>426</v>
      </c>
      <c r="E25" s="45">
        <f t="shared" si="3"/>
        <v>2800</v>
      </c>
      <c r="F25" s="45">
        <v>9200</v>
      </c>
      <c r="G25" s="39">
        <f t="shared" si="0"/>
        <v>35</v>
      </c>
      <c r="H25" s="39">
        <f t="shared" si="0"/>
        <v>21.5962441314554</v>
      </c>
      <c r="I25" s="36"/>
    </row>
    <row r="26" spans="1:9" ht="15.75" thickBot="1" x14ac:dyDescent="0.3">
      <c r="A26" s="36"/>
      <c r="B26" s="41"/>
      <c r="C26" s="29"/>
      <c r="D26" s="29"/>
      <c r="E26" s="29"/>
      <c r="F26" s="29"/>
      <c r="G26" s="41"/>
      <c r="H26" s="42">
        <f>((SUM(E21:E25)*2000)/(((SUM(C21:C25))*100*H13)/9*112))</f>
        <v>2.6698653459216839</v>
      </c>
      <c r="I26" s="36" t="s">
        <v>20</v>
      </c>
    </row>
    <row r="27" spans="1:9" x14ac:dyDescent="0.25">
      <c r="B27" s="1"/>
      <c r="C27" s="2"/>
      <c r="D27" s="2"/>
      <c r="E27" s="2"/>
      <c r="F27" s="2"/>
      <c r="G27" s="1"/>
      <c r="H27" s="1"/>
    </row>
    <row r="28" spans="1:9" x14ac:dyDescent="0.25">
      <c r="A28" s="12" t="s">
        <v>58</v>
      </c>
      <c r="B28" s="1"/>
      <c r="C28" s="2"/>
      <c r="D28" s="2"/>
      <c r="E28" s="2"/>
      <c r="F28" s="2"/>
      <c r="G28" s="1"/>
      <c r="H28" s="1"/>
    </row>
    <row r="29" spans="1:9" ht="31.5" customHeight="1" x14ac:dyDescent="0.25">
      <c r="A29" s="67" t="s">
        <v>28</v>
      </c>
      <c r="B29" s="68"/>
      <c r="C29" s="59" t="s">
        <v>45</v>
      </c>
      <c r="D29" s="59"/>
      <c r="E29" s="60" t="s">
        <v>46</v>
      </c>
      <c r="F29" s="60"/>
      <c r="G29" s="60"/>
      <c r="H29" s="4"/>
      <c r="I29" s="4"/>
    </row>
    <row r="30" spans="1:9" ht="15" customHeight="1" x14ac:dyDescent="0.25">
      <c r="A30" s="72">
        <v>0.34722222222222227</v>
      </c>
      <c r="B30" s="73"/>
      <c r="C30" s="52">
        <v>291</v>
      </c>
      <c r="D30" s="52"/>
      <c r="E30" s="53">
        <v>287</v>
      </c>
      <c r="F30" s="53"/>
      <c r="G30" s="53"/>
      <c r="H30" s="4"/>
      <c r="I30" s="4"/>
    </row>
    <row r="31" spans="1:9" ht="15" customHeight="1" x14ac:dyDescent="0.25">
      <c r="A31" s="72">
        <v>0.57291666666666663</v>
      </c>
      <c r="B31" s="73"/>
      <c r="C31" s="52">
        <v>286</v>
      </c>
      <c r="D31" s="52"/>
      <c r="E31" s="53">
        <v>288</v>
      </c>
      <c r="F31" s="53"/>
      <c r="G31" s="53"/>
      <c r="H31" s="4"/>
      <c r="I31" s="4"/>
    </row>
    <row r="33" spans="1:9" x14ac:dyDescent="0.25">
      <c r="A33" s="11" t="s">
        <v>48</v>
      </c>
    </row>
    <row r="34" spans="1:9" x14ac:dyDescent="0.25">
      <c r="A34" s="69" t="s">
        <v>38</v>
      </c>
      <c r="B34" s="70"/>
      <c r="C34" s="71"/>
      <c r="D34" s="43">
        <v>2100</v>
      </c>
    </row>
    <row r="35" spans="1:9" x14ac:dyDescent="0.25">
      <c r="A35" s="69" t="s">
        <v>33</v>
      </c>
      <c r="B35" s="70"/>
      <c r="C35" s="71"/>
      <c r="D35" s="44">
        <f>D34/((SUM(C21:C25)*100*H13)/9)</f>
        <v>3.4127843986998918E-2</v>
      </c>
    </row>
    <row r="36" spans="1:9" x14ac:dyDescent="0.25">
      <c r="A36" s="9"/>
      <c r="B36" s="9"/>
      <c r="C36" s="9"/>
      <c r="D36" s="10"/>
    </row>
    <row r="37" spans="1:9" x14ac:dyDescent="0.25">
      <c r="A37" s="14" t="s">
        <v>51</v>
      </c>
      <c r="B37" s="9"/>
      <c r="C37" s="9"/>
      <c r="D37" s="10"/>
    </row>
    <row r="38" spans="1:9" ht="47.25" customHeight="1" x14ac:dyDescent="0.25">
      <c r="A38" s="54" t="s">
        <v>30</v>
      </c>
      <c r="B38" s="54"/>
      <c r="C38" s="54"/>
      <c r="D38" s="51" t="s">
        <v>29</v>
      </c>
      <c r="E38" s="51"/>
      <c r="F38" s="51"/>
      <c r="G38" s="51"/>
      <c r="H38" s="51"/>
      <c r="I38" s="16"/>
    </row>
    <row r="39" spans="1:9" ht="15" customHeight="1" x14ac:dyDescent="0.25">
      <c r="A39" s="56" t="s">
        <v>31</v>
      </c>
      <c r="B39" s="56"/>
      <c r="C39" s="56"/>
      <c r="D39" s="57" t="s">
        <v>49</v>
      </c>
      <c r="E39" s="57"/>
      <c r="F39" s="57"/>
      <c r="G39" s="57"/>
      <c r="H39" s="57"/>
      <c r="I39" s="17"/>
    </row>
    <row r="40" spans="1:9" ht="15" customHeight="1" x14ac:dyDescent="0.25">
      <c r="A40" s="56" t="s">
        <v>44</v>
      </c>
      <c r="B40" s="56"/>
      <c r="C40" s="56"/>
      <c r="D40" s="57" t="s">
        <v>50</v>
      </c>
      <c r="E40" s="57"/>
      <c r="F40" s="57"/>
      <c r="G40" s="57"/>
      <c r="H40" s="57"/>
      <c r="I40" s="17"/>
    </row>
    <row r="41" spans="1:9" ht="51" customHeight="1" x14ac:dyDescent="0.25">
      <c r="A41" s="50" t="s">
        <v>15</v>
      </c>
      <c r="B41" s="50"/>
      <c r="C41" s="50"/>
      <c r="D41" s="51" t="s">
        <v>19</v>
      </c>
      <c r="E41" s="51"/>
      <c r="F41" s="51"/>
      <c r="G41" s="51"/>
      <c r="H41" s="51"/>
      <c r="I41" s="16"/>
    </row>
    <row r="42" spans="1:9" ht="51" customHeight="1" x14ac:dyDescent="0.25">
      <c r="A42" s="54" t="s">
        <v>14</v>
      </c>
      <c r="B42" s="54"/>
      <c r="C42" s="54"/>
      <c r="D42" s="55" t="s">
        <v>19</v>
      </c>
      <c r="E42" s="55"/>
      <c r="F42" s="55"/>
      <c r="G42" s="55"/>
      <c r="H42" s="55"/>
      <c r="I42" s="18"/>
    </row>
    <row r="43" spans="1:9" x14ac:dyDescent="0.25">
      <c r="B43" s="13"/>
      <c r="C43" s="13"/>
      <c r="D43" s="4"/>
      <c r="E43" s="4"/>
      <c r="F43" s="4"/>
      <c r="G43" s="4"/>
      <c r="H43" s="4"/>
      <c r="I43" s="4"/>
    </row>
    <row r="44" spans="1:9" x14ac:dyDescent="0.25">
      <c r="B44" s="13"/>
      <c r="C44" s="13"/>
      <c r="D44" s="4"/>
      <c r="E44" s="4"/>
      <c r="F44" s="4"/>
      <c r="G44" s="4"/>
      <c r="H44" s="4"/>
      <c r="I44" s="4"/>
    </row>
    <row r="45" spans="1:9" ht="10.5" customHeight="1" x14ac:dyDescent="0.25">
      <c r="B45" s="13"/>
      <c r="C45" s="13"/>
      <c r="D45" s="4"/>
      <c r="E45" s="4"/>
      <c r="F45" s="4"/>
      <c r="G45" s="4"/>
      <c r="H45" s="4"/>
      <c r="I45" s="4"/>
    </row>
  </sheetData>
  <mergeCells count="36">
    <mergeCell ref="A42:C42"/>
    <mergeCell ref="D42:H42"/>
    <mergeCell ref="A39:C39"/>
    <mergeCell ref="D39:H39"/>
    <mergeCell ref="A40:C40"/>
    <mergeCell ref="D40:H40"/>
    <mergeCell ref="A41:C41"/>
    <mergeCell ref="D41:H41"/>
    <mergeCell ref="A31:B31"/>
    <mergeCell ref="C31:D31"/>
    <mergeCell ref="E31:G31"/>
    <mergeCell ref="A34:C34"/>
    <mergeCell ref="A35:C35"/>
    <mergeCell ref="A38:C38"/>
    <mergeCell ref="D38:H38"/>
    <mergeCell ref="A15:B15"/>
    <mergeCell ref="A20:B20"/>
    <mergeCell ref="A29:B29"/>
    <mergeCell ref="C29:D29"/>
    <mergeCell ref="E29:G29"/>
    <mergeCell ref="A30:B30"/>
    <mergeCell ref="C30:D30"/>
    <mergeCell ref="E30:G30"/>
    <mergeCell ref="A11:B11"/>
    <mergeCell ref="F11:G11"/>
    <mergeCell ref="A12:B12"/>
    <mergeCell ref="F12:G12"/>
    <mergeCell ref="A13:B13"/>
    <mergeCell ref="A14:B14"/>
    <mergeCell ref="C3:D3"/>
    <mergeCell ref="C4:D4"/>
    <mergeCell ref="G4:H4"/>
    <mergeCell ref="C5:D5"/>
    <mergeCell ref="G5:H5"/>
    <mergeCell ref="A8:B9"/>
    <mergeCell ref="C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Paving Diary</vt:lpstr>
      <vt:lpstr>Example</vt:lpstr>
      <vt:lpstr>'Paving Diary'!Print_Area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dotdek</dc:creator>
  <cp:lastModifiedBy>ASHAUER, LESLIE E</cp:lastModifiedBy>
  <cp:lastPrinted>2015-01-06T16:57:32Z</cp:lastPrinted>
  <dcterms:created xsi:type="dcterms:W3CDTF">2014-04-09T12:34:17Z</dcterms:created>
  <dcterms:modified xsi:type="dcterms:W3CDTF">2020-01-15T16:43:44Z</dcterms:modified>
  <cp:category>$0.00</cp:category>
</cp:coreProperties>
</file>